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<sst xmlns="http://schemas.openxmlformats.org/spreadsheetml/2006/main" count="90" uniqueCount="56">
  <si>
    <t>差旅费明细表</t>
  </si>
  <si>
    <t>序号</t>
  </si>
  <si>
    <t>费用类型</t>
  </si>
  <si>
    <t>具体情形</t>
  </si>
  <si>
    <t>城市间交通费</t>
  </si>
  <si>
    <t>出差乘坐火车、轮船、飞机等费用</t>
  </si>
  <si>
    <t>市内交通费</t>
  </si>
  <si>
    <t>因公出差的室内交通费；打车、坐公交等费用</t>
  </si>
  <si>
    <t>车辆费</t>
  </si>
  <si>
    <t>出差途中的加油费、停车费、过路费等</t>
  </si>
  <si>
    <t>住宿费</t>
  </si>
  <si>
    <t>入住宾馆、饭店发生的费用</t>
  </si>
  <si>
    <t>餐费</t>
  </si>
  <si>
    <t>出差途中产生的餐费</t>
  </si>
  <si>
    <t>补贴、津贴</t>
  </si>
  <si>
    <t>交通补贴、午餐补贴</t>
  </si>
  <si>
    <t>其他费用</t>
  </si>
  <si>
    <t>订票费、行李托运等</t>
  </si>
  <si>
    <t>差旅费汇总明细表</t>
  </si>
  <si>
    <t>合计报销金额</t>
  </si>
  <si>
    <t>已报销金额</t>
  </si>
  <si>
    <t>未报销金额</t>
  </si>
  <si>
    <t>报销日期</t>
  </si>
  <si>
    <t>出差原由</t>
  </si>
  <si>
    <t>出发地</t>
  </si>
  <si>
    <t>到达地</t>
  </si>
  <si>
    <t>出发时间</t>
  </si>
  <si>
    <t>返回时间</t>
  </si>
  <si>
    <t>报销金额</t>
  </si>
  <si>
    <t>费用明细</t>
  </si>
  <si>
    <t>报销人</t>
  </si>
  <si>
    <t>是否支付</t>
  </si>
  <si>
    <t>备注</t>
  </si>
  <si>
    <t>城市交通费</t>
  </si>
  <si>
    <t>补贴</t>
  </si>
  <si>
    <t>参加A项目投标</t>
  </si>
  <si>
    <t>南京</t>
  </si>
  <si>
    <t>上海</t>
  </si>
  <si>
    <t>张三</t>
  </si>
  <si>
    <t>是</t>
  </si>
  <si>
    <t>参加B项目招标</t>
  </si>
  <si>
    <t>李四</t>
  </si>
  <si>
    <t>否</t>
  </si>
  <si>
    <t>参加F项目销售会议</t>
  </si>
  <si>
    <t>合肥</t>
  </si>
  <si>
    <t>王五</t>
  </si>
  <si>
    <t>去参加供应商会议</t>
  </si>
  <si>
    <t>北京</t>
  </si>
  <si>
    <t>赵六</t>
  </si>
  <si>
    <t>F项目招商引资</t>
  </si>
  <si>
    <t>李思思</t>
  </si>
  <si>
    <t>王明明</t>
  </si>
  <si>
    <t>刘灿灿</t>
  </si>
  <si>
    <t>王海红</t>
  </si>
  <si>
    <t>刘思</t>
  </si>
  <si>
    <t>赵丽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</si>
</sst>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4"/>
      <color theme="1"/>
      <name val="黑体"/>
      <charset val="134"/>
    </font>
    <font>
      <b/>
      <sz val="12"/>
      <color theme="0"/>
      <name val="黑体"/>
      <charset val="134"/>
    </font>
    <font>
      <b/>
      <sz val="16"/>
      <color rgb="FF85A299"/>
      <name val="黑体"/>
      <charset val="134"/>
    </font>
    <font>
      <b/>
      <sz val="16"/>
      <color theme="5"/>
      <name val="黑体"/>
      <charset val="134"/>
    </font>
    <font>
      <b/>
      <sz val="16"/>
      <color theme="9"/>
      <name val="黑体"/>
      <charset val="134"/>
    </font>
    <font>
      <b/>
      <sz val="10"/>
      <color theme="0"/>
      <name val="黑体"/>
      <charset val="134"/>
    </font>
    <font>
      <b/>
      <sz val="12"/>
      <color theme="1"/>
      <name val="黑体"/>
      <charset val="134"/>
    </font>
    <font>
      <b/>
      <sz val="9"/>
      <color theme="0"/>
      <name val="黑体"/>
      <charset val="134"/>
    </font>
    <font>
      <b/>
      <sz val="11"/>
      <color theme="0"/>
      <name val="黑体"/>
      <charset val="134"/>
    </font>
    <font>
      <b/>
      <sz val="10"/>
      <color theme="1"/>
      <name val="黑体"/>
      <charset val="134"/>
    </font>
    <font>
      <b/>
      <sz val="22"/>
      <color theme="1"/>
      <name val="黑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5A299"/>
        <bgColor indexed="64"/>
      </patternFill>
    </fill>
    <fill>
      <patternFill patternType="solid">
        <fgColor rgb="FFEBF0E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6"/>
      </left>
      <right style="thin">
        <color theme="0"/>
      </right>
      <top style="thin">
        <color theme="0" tint="-0.349986266670736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349986266670736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349986266670736"/>
      </top>
      <bottom/>
      <diagonal/>
    </border>
    <border>
      <left style="thin">
        <color theme="0" tint="-0.349986266670736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349986266670736"/>
      </top>
      <bottom style="thin">
        <color theme="0"/>
      </bottom>
      <diagonal/>
    </border>
    <border>
      <left/>
      <right/>
      <top style="thin">
        <color theme="0" tint="-0.349986266670736"/>
      </top>
      <bottom style="thin">
        <color theme="0"/>
      </bottom>
      <diagonal/>
    </border>
    <border>
      <left/>
      <right style="thin">
        <color theme="0"/>
      </right>
      <top style="thin">
        <color theme="0" tint="-0.349986266670736"/>
      </top>
      <bottom style="thin">
        <color theme="0"/>
      </bottom>
      <diagonal/>
    </border>
    <border>
      <left style="thin">
        <color theme="0"/>
      </left>
      <right style="thin">
        <color theme="0" tint="-0.349986266670736"/>
      </right>
      <top style="thin">
        <color theme="0" tint="-0.349986266670736"/>
      </top>
      <bottom style="thin">
        <color theme="0"/>
      </bottom>
      <diagonal/>
    </border>
    <border>
      <left style="thin">
        <color theme="0"/>
      </left>
      <right style="thin">
        <color theme="0" tint="-0.349986266670736"/>
      </right>
      <top style="thin">
        <color theme="0"/>
      </top>
      <bottom/>
      <diagonal/>
    </border>
    <border>
      <left style="thin">
        <color theme="0" tint="-0.349986266670736"/>
      </left>
      <right style="thin">
        <color theme="0"/>
      </right>
      <top style="thin">
        <color theme="0" tint="-0.349986266670736"/>
      </top>
      <bottom/>
      <diagonal/>
    </border>
    <border>
      <left style="thin">
        <color theme="0"/>
      </left>
      <right style="thin">
        <color theme="0" tint="-0.349986266670736"/>
      </right>
      <top style="thin">
        <color theme="0" tint="-0.349986266670736"/>
      </top>
      <bottom/>
      <diagonal/>
    </border>
    <border>
      <left style="thin">
        <color theme="0" tint="-0.349986266670736"/>
      </left>
      <right style="thin">
        <color theme="0" tint="-0.349986266670736"/>
      </right>
      <top/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8" borderId="22" applyNumberFormat="0" applyAlignment="0" applyProtection="0">
      <alignment vertical="center"/>
    </xf>
    <xf numFmtId="0" fontId="26" fillId="18" borderId="17" applyNumberFormat="0" applyAlignment="0" applyProtection="0">
      <alignment vertical="center"/>
    </xf>
    <xf numFmtId="0" fontId="29" fillId="19" borderId="24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3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3" fontId="3" fillId="2" borderId="6" xfId="0" applyNumberFormat="1" applyFont="1" applyFill="1" applyBorder="1" applyAlignment="1">
      <alignment horizontal="center" vertical="center"/>
    </xf>
    <xf numFmtId="14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3" fontId="1" fillId="0" borderId="7" xfId="0" applyNumberFormat="1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4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3" fontId="8" fillId="0" borderId="0" xfId="0" applyNumberFormat="1" applyFont="1" applyAlignment="1">
      <alignment horizontal="center" vertical="center"/>
    </xf>
    <xf numFmtId="4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3" fillId="2" borderId="8" xfId="0" applyNumberFormat="1" applyFont="1" applyFill="1" applyBorder="1" applyAlignment="1">
      <alignment horizontal="center" vertical="center"/>
    </xf>
    <xf numFmtId="43" fontId="3" fillId="2" borderId="9" xfId="0" applyNumberFormat="1" applyFont="1" applyFill="1" applyBorder="1" applyAlignment="1">
      <alignment horizontal="center" vertical="center"/>
    </xf>
    <xf numFmtId="43" fontId="3" fillId="2" borderId="10" xfId="0" applyNumberFormat="1" applyFont="1" applyFill="1" applyBorder="1" applyAlignment="1">
      <alignment horizontal="center" vertical="center"/>
    </xf>
    <xf numFmtId="43" fontId="3" fillId="2" borderId="5" xfId="0" applyNumberFormat="1" applyFont="1" applyFill="1" applyBorder="1" applyAlignment="1">
      <alignment horizontal="center" vertical="center"/>
    </xf>
    <xf numFmtId="43" fontId="1" fillId="3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colors>
    <mruColors>
      <color rgb="00EBF0EE"/>
      <color rgb="00953735"/>
      <color rgb="0085A299"/>
      <color rgb="00F7964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5" Type="http://schemas.microsoft.com/office/2011/relationships/chartColorStyle" Target="colors1.xml"/><Relationship Id="rId4" Type="http://schemas.microsoft.com/office/2011/relationships/chartStyle" Target="style1.xml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Sheet2!$O$2:$Q$2</c:f>
              <c:strCache>
                <c:ptCount val="3"/>
                <c:pt idx="0" c:formatCode="_ * #,##0.00_ ;_ * \-#,##0.00_ ;_ * &quot;-&quot;??_ ;_ @_ ">
                  <c:v>合计报销金额</c:v>
                </c:pt>
                <c:pt idx="1">
                  <c:v>已报销金额</c:v>
                </c:pt>
                <c:pt idx="2">
                  <c:v>未报销金额</c:v>
                </c:pt>
              </c:strCache>
            </c:strRef>
          </c:cat>
          <c:val>
            <c:numRef>
              <c:f>Sheet2!$O$3:$Q$3</c:f>
              <c:numCache>
                <c:formatCode>_ * #,##0.00_ ;_ * \-#,##0.00_ ;_ * "-"??_ ;_ @_ </c:formatCode>
                <c:ptCount val="3"/>
                <c:pt idx="0">
                  <c:v>21800</c:v>
                </c:pt>
                <c:pt idx="1" c:formatCode="General">
                  <c:v>10980</c:v>
                </c:pt>
                <c:pt idx="2" c:formatCode="General">
                  <c:v>10820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437804"/>
        <c:axId val="438977284"/>
      </c:barChart>
      <c:catAx>
        <c:axId val="5334378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438977284"/>
        <c:crosses val="autoZero"/>
        <c:auto val="1"/>
        <c:lblAlgn val="ctr"/>
        <c:lblOffset val="100"/>
        <c:noMultiLvlLbl val="0"/>
      </c:catAx>
      <c:valAx>
        <c:axId val="438977284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.00_ ;_ * \-#,##0.00_ ;_ * &quot;-&quot;??_ ;_ @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334378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565785</xdr:colOff>
      <xdr:row>0</xdr:row>
      <xdr:rowOff>635</xdr:rowOff>
    </xdr:from>
    <xdr:to>
      <xdr:col>17</xdr:col>
      <xdr:colOff>381000</xdr:colOff>
      <xdr:row>3</xdr:row>
      <xdr:rowOff>116840</xdr:rowOff>
    </xdr:to>
    <xdr:graphicFrame>
      <xdr:nvGraphicFramePr>
        <xdr:cNvPr id="5" name="图表 4"/>
        <xdr:cNvGraphicFramePr/>
      </xdr:nvGraphicFramePr>
      <xdr:xfrm>
        <a:off x="12113260" y="635"/>
        <a:ext cx="3486785" cy="9925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2"/>
  <sheetViews>
    <sheetView showGridLines="0" workbookViewId="0">
      <selection activeCell="H20" sqref="H20"/>
    </sheetView>
  </sheetViews>
  <sheetFormatPr defaultColWidth="10.1833333333333" defaultRowHeight="23" customHeight="1" outlineLevelCol="3"/>
  <cols>
    <col min="1" max="1" width="6.275" style="1" customWidth="1"/>
    <col min="2" max="2" width="7.36666666666667" style="1" customWidth="1"/>
    <col min="3" max="3" width="18.1833333333333" style="1" customWidth="1"/>
    <col min="4" max="4" width="51.725" style="1" customWidth="1"/>
    <col min="5" max="5" width="10.1833333333333" style="1" customWidth="1"/>
    <col min="6" max="16384" width="10.1833333333333" style="1"/>
  </cols>
  <sheetData>
    <row r="1" ht="14" customHeight="1"/>
    <row r="2" ht="41" customHeight="1" spans="2:4">
      <c r="B2" s="32" t="s">
        <v>0</v>
      </c>
      <c r="C2" s="32"/>
      <c r="D2" s="32"/>
    </row>
    <row r="3" ht="16" customHeight="1"/>
    <row r="4" ht="41" customHeight="1" spans="2:4">
      <c r="B4" s="33" t="s">
        <v>1</v>
      </c>
      <c r="C4" s="34" t="s">
        <v>2</v>
      </c>
      <c r="D4" s="35" t="s">
        <v>3</v>
      </c>
    </row>
    <row r="5" customHeight="1" spans="2:4">
      <c r="B5" s="36">
        <v>1</v>
      </c>
      <c r="C5" s="36" t="s">
        <v>4</v>
      </c>
      <c r="D5" s="36" t="s">
        <v>5</v>
      </c>
    </row>
    <row r="6" customHeight="1" spans="2:4">
      <c r="B6" s="37">
        <v>2</v>
      </c>
      <c r="C6" s="37" t="s">
        <v>6</v>
      </c>
      <c r="D6" s="37" t="s">
        <v>7</v>
      </c>
    </row>
    <row r="7" customHeight="1" spans="2:4">
      <c r="B7" s="37">
        <v>3</v>
      </c>
      <c r="C7" s="37" t="s">
        <v>8</v>
      </c>
      <c r="D7" s="37" t="s">
        <v>9</v>
      </c>
    </row>
    <row r="8" customHeight="1" spans="2:4">
      <c r="B8" s="37">
        <v>4</v>
      </c>
      <c r="C8" s="37" t="s">
        <v>10</v>
      </c>
      <c r="D8" s="37" t="s">
        <v>11</v>
      </c>
    </row>
    <row r="9" customHeight="1" spans="2:4">
      <c r="B9" s="37">
        <v>5</v>
      </c>
      <c r="C9" s="37" t="s">
        <v>12</v>
      </c>
      <c r="D9" s="37" t="s">
        <v>13</v>
      </c>
    </row>
    <row r="10" customHeight="1" spans="2:4">
      <c r="B10" s="37">
        <v>6</v>
      </c>
      <c r="C10" s="37" t="s">
        <v>14</v>
      </c>
      <c r="D10" s="37" t="s">
        <v>15</v>
      </c>
    </row>
    <row r="11" customHeight="1" spans="2:4">
      <c r="B11" s="37">
        <v>7</v>
      </c>
      <c r="C11" s="37" t="s">
        <v>16</v>
      </c>
      <c r="D11" s="37" t="s">
        <v>17</v>
      </c>
    </row>
    <row r="12" customHeight="1" spans="2:4">
      <c r="B12" s="37"/>
      <c r="C12" s="37"/>
      <c r="D12" s="37"/>
    </row>
  </sheetData>
  <mergeCells count="1">
    <mergeCell ref="B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26"/>
  <sheetViews>
    <sheetView showGridLines="0" tabSelected="1" zoomScale="115" zoomScaleNormal="115" topLeftCell="E1" workbookViewId="0">
      <selection activeCell="U31" sqref="U31"/>
    </sheetView>
  </sheetViews>
  <sheetFormatPr defaultColWidth="9" defaultRowHeight="24" customHeight="1"/>
  <cols>
    <col min="1" max="1" width="3.09166666666667" style="1" customWidth="1"/>
    <col min="2" max="2" width="13.5416666666667" style="1" customWidth="1"/>
    <col min="3" max="3" width="19.4583333333333" style="1" customWidth="1"/>
    <col min="4" max="5" width="11.5416666666667" style="1" customWidth="1"/>
    <col min="6" max="6" width="11.1833333333333" style="1" customWidth="1"/>
    <col min="7" max="7" width="11.3666666666667" style="1" customWidth="1"/>
    <col min="8" max="8" width="12.1833333333333" style="2" customWidth="1"/>
    <col min="9" max="9" width="13.1833333333333" style="2" customWidth="1"/>
    <col min="10" max="10" width="12.9083333333333" style="2" customWidth="1"/>
    <col min="11" max="11" width="11.9083333333333" style="2" customWidth="1"/>
    <col min="12" max="12" width="10" style="2" customWidth="1"/>
    <col min="13" max="13" width="9.63333333333333" style="2" customWidth="1"/>
    <col min="14" max="14" width="9.45833333333333" style="2" customWidth="1"/>
    <col min="15" max="15" width="10.725" style="2" customWidth="1"/>
    <col min="16" max="18" width="14" style="1" customWidth="1"/>
    <col min="19" max="16384" width="9" style="1"/>
  </cols>
  <sheetData>
    <row r="1" ht="14" customHeight="1"/>
    <row r="2" ht="31" customHeight="1" spans="2:18">
      <c r="B2" s="3" t="s">
        <v>18</v>
      </c>
      <c r="C2" s="3"/>
      <c r="D2" s="3"/>
      <c r="E2" s="3"/>
      <c r="F2" s="4"/>
      <c r="G2" s="4"/>
      <c r="H2" s="4"/>
      <c r="I2" s="14">
        <f>SUM(H7:H2000)</f>
        <v>21800</v>
      </c>
      <c r="J2" s="14"/>
      <c r="K2" s="15">
        <f>SUMIF($Q$7:$Q$2000,"是",$H$7:$H$2000)</f>
        <v>10980</v>
      </c>
      <c r="L2" s="15"/>
      <c r="M2" s="16">
        <f>I2-K2</f>
        <v>10820</v>
      </c>
      <c r="N2" s="16"/>
      <c r="O2" s="17" t="str">
        <f>I3</f>
        <v>合计报销金额</v>
      </c>
      <c r="P2" s="18" t="str">
        <f>K3</f>
        <v>已报销金额</v>
      </c>
      <c r="Q2" s="18" t="str">
        <f>M3</f>
        <v>未报销金额</v>
      </c>
      <c r="R2" s="29"/>
    </row>
    <row r="3" customHeight="1" spans="2:18">
      <c r="B3" s="3"/>
      <c r="C3" s="3"/>
      <c r="D3" s="3"/>
      <c r="E3" s="3"/>
      <c r="F3" s="4"/>
      <c r="G3" s="4"/>
      <c r="H3" s="4"/>
      <c r="I3" s="19" t="s">
        <v>19</v>
      </c>
      <c r="J3" s="19"/>
      <c r="K3" s="19" t="s">
        <v>20</v>
      </c>
      <c r="L3" s="19"/>
      <c r="M3" s="19" t="s">
        <v>21</v>
      </c>
      <c r="N3" s="19"/>
      <c r="O3" s="20">
        <f>I2</f>
        <v>21800</v>
      </c>
      <c r="P3" s="21">
        <f>K2</f>
        <v>10980</v>
      </c>
      <c r="Q3" s="21">
        <f>M2</f>
        <v>10820</v>
      </c>
      <c r="R3" s="4"/>
    </row>
    <row r="4" ht="16" customHeight="1" spans="2:18">
      <c r="B4" s="3"/>
      <c r="C4" s="3"/>
      <c r="D4" s="3"/>
      <c r="E4" s="3"/>
      <c r="F4" s="4"/>
      <c r="G4" s="4"/>
      <c r="H4" s="4"/>
      <c r="I4" s="22"/>
      <c r="J4" s="22"/>
      <c r="K4" s="22"/>
      <c r="L4" s="22"/>
      <c r="M4" s="22"/>
      <c r="N4" s="22"/>
      <c r="O4" s="23"/>
      <c r="P4" s="4"/>
      <c r="Q4" s="4"/>
      <c r="R4" s="4"/>
    </row>
    <row r="5" ht="19" customHeight="1" spans="2:18">
      <c r="B5" s="5" t="s">
        <v>22</v>
      </c>
      <c r="C5" s="6" t="s">
        <v>23</v>
      </c>
      <c r="D5" s="6" t="s">
        <v>24</v>
      </c>
      <c r="E5" s="6" t="s">
        <v>25</v>
      </c>
      <c r="F5" s="6" t="s">
        <v>26</v>
      </c>
      <c r="G5" s="6" t="s">
        <v>27</v>
      </c>
      <c r="H5" s="7" t="s">
        <v>28</v>
      </c>
      <c r="I5" s="24" t="s">
        <v>29</v>
      </c>
      <c r="J5" s="25"/>
      <c r="K5" s="25"/>
      <c r="L5" s="25"/>
      <c r="M5" s="25"/>
      <c r="N5" s="25"/>
      <c r="O5" s="26"/>
      <c r="P5" s="6" t="s">
        <v>30</v>
      </c>
      <c r="Q5" s="6" t="s">
        <v>31</v>
      </c>
      <c r="R5" s="30" t="s">
        <v>32</v>
      </c>
    </row>
    <row r="6" ht="19" customHeight="1" spans="2:18">
      <c r="B6" s="8"/>
      <c r="C6" s="9"/>
      <c r="D6" s="9"/>
      <c r="E6" s="9"/>
      <c r="F6" s="9"/>
      <c r="G6" s="9"/>
      <c r="H6" s="10"/>
      <c r="I6" s="27" t="s">
        <v>33</v>
      </c>
      <c r="J6" s="27" t="s">
        <v>6</v>
      </c>
      <c r="K6" s="27" t="s">
        <v>8</v>
      </c>
      <c r="L6" s="27" t="s">
        <v>10</v>
      </c>
      <c r="M6" s="27" t="s">
        <v>12</v>
      </c>
      <c r="N6" s="27" t="s">
        <v>34</v>
      </c>
      <c r="O6" s="27" t="s">
        <v>16</v>
      </c>
      <c r="P6" s="9"/>
      <c r="Q6" s="9"/>
      <c r="R6" s="31"/>
    </row>
    <row r="7" customHeight="1" spans="2:18">
      <c r="B7" s="11">
        <v>44105</v>
      </c>
      <c r="C7" s="12" t="s">
        <v>35</v>
      </c>
      <c r="D7" s="12" t="s">
        <v>36</v>
      </c>
      <c r="E7" s="12" t="s">
        <v>37</v>
      </c>
      <c r="F7" s="11">
        <v>44099</v>
      </c>
      <c r="G7" s="11">
        <v>44104</v>
      </c>
      <c r="H7" s="13">
        <f>SUM(I7:O7)</f>
        <v>2340</v>
      </c>
      <c r="I7" s="28">
        <v>800</v>
      </c>
      <c r="J7" s="28">
        <v>400</v>
      </c>
      <c r="K7" s="28">
        <v>50</v>
      </c>
      <c r="L7" s="28">
        <v>700</v>
      </c>
      <c r="M7" s="28">
        <v>20</v>
      </c>
      <c r="N7" s="28">
        <v>150</v>
      </c>
      <c r="O7" s="28">
        <v>220</v>
      </c>
      <c r="P7" s="12" t="s">
        <v>38</v>
      </c>
      <c r="Q7" s="12" t="s">
        <v>39</v>
      </c>
      <c r="R7" s="12"/>
    </row>
    <row r="8" customHeight="1" spans="2:18">
      <c r="B8" s="11">
        <v>44106</v>
      </c>
      <c r="C8" s="12" t="s">
        <v>40</v>
      </c>
      <c r="D8" s="12" t="s">
        <v>36</v>
      </c>
      <c r="E8" s="12" t="s">
        <v>37</v>
      </c>
      <c r="F8" s="11">
        <v>44099</v>
      </c>
      <c r="G8" s="11">
        <v>44104</v>
      </c>
      <c r="H8" s="13">
        <f>SUM(I8:O8)</f>
        <v>2800</v>
      </c>
      <c r="I8" s="28">
        <v>600</v>
      </c>
      <c r="J8" s="28">
        <v>200</v>
      </c>
      <c r="K8" s="28">
        <v>40</v>
      </c>
      <c r="L8" s="28">
        <v>520</v>
      </c>
      <c r="M8" s="28">
        <v>60</v>
      </c>
      <c r="N8" s="28">
        <v>720</v>
      </c>
      <c r="O8" s="28">
        <v>660</v>
      </c>
      <c r="P8" s="12" t="s">
        <v>41</v>
      </c>
      <c r="Q8" s="12" t="s">
        <v>42</v>
      </c>
      <c r="R8" s="12"/>
    </row>
    <row r="9" customHeight="1" spans="2:18">
      <c r="B9" s="11">
        <v>44107</v>
      </c>
      <c r="C9" s="12" t="s">
        <v>43</v>
      </c>
      <c r="D9" s="12" t="s">
        <v>44</v>
      </c>
      <c r="E9" s="12" t="s">
        <v>36</v>
      </c>
      <c r="F9" s="11">
        <v>44099</v>
      </c>
      <c r="G9" s="11">
        <v>44104</v>
      </c>
      <c r="H9" s="13">
        <f t="shared" ref="H9:H26" si="0">SUM(I9:O9)</f>
        <v>1450</v>
      </c>
      <c r="I9" s="28">
        <v>200</v>
      </c>
      <c r="J9" s="28">
        <v>400</v>
      </c>
      <c r="K9" s="28">
        <v>60</v>
      </c>
      <c r="L9" s="28">
        <v>400</v>
      </c>
      <c r="M9" s="28">
        <v>20</v>
      </c>
      <c r="N9" s="28">
        <v>150</v>
      </c>
      <c r="O9" s="28">
        <v>220</v>
      </c>
      <c r="P9" s="12" t="s">
        <v>45</v>
      </c>
      <c r="Q9" s="12" t="s">
        <v>42</v>
      </c>
      <c r="R9" s="12"/>
    </row>
    <row r="10" customHeight="1" spans="2:18">
      <c r="B10" s="11">
        <v>44108</v>
      </c>
      <c r="C10" s="12" t="s">
        <v>46</v>
      </c>
      <c r="D10" s="12" t="s">
        <v>44</v>
      </c>
      <c r="E10" s="12" t="s">
        <v>47</v>
      </c>
      <c r="F10" s="11">
        <v>44099</v>
      </c>
      <c r="G10" s="11">
        <v>44104</v>
      </c>
      <c r="H10" s="13">
        <f t="shared" si="0"/>
        <v>2630</v>
      </c>
      <c r="I10" s="28">
        <v>400</v>
      </c>
      <c r="J10" s="28">
        <v>500</v>
      </c>
      <c r="K10" s="28">
        <v>90</v>
      </c>
      <c r="L10" s="28">
        <v>200</v>
      </c>
      <c r="M10" s="28">
        <v>60</v>
      </c>
      <c r="N10" s="28">
        <v>720</v>
      </c>
      <c r="O10" s="28">
        <v>660</v>
      </c>
      <c r="P10" s="12" t="s">
        <v>48</v>
      </c>
      <c r="Q10" s="12" t="s">
        <v>39</v>
      </c>
      <c r="R10" s="12"/>
    </row>
    <row r="11" customHeight="1" spans="2:18">
      <c r="B11" s="11">
        <v>44109</v>
      </c>
      <c r="C11" s="12" t="s">
        <v>49</v>
      </c>
      <c r="D11" s="12" t="s">
        <v>37</v>
      </c>
      <c r="E11" s="12" t="s">
        <v>44</v>
      </c>
      <c r="F11" s="11">
        <v>44099</v>
      </c>
      <c r="G11" s="11">
        <v>44104</v>
      </c>
      <c r="H11" s="13">
        <f t="shared" si="0"/>
        <v>1320</v>
      </c>
      <c r="I11" s="28">
        <v>200</v>
      </c>
      <c r="J11" s="28">
        <v>310</v>
      </c>
      <c r="K11" s="28">
        <v>120</v>
      </c>
      <c r="L11" s="28">
        <v>300</v>
      </c>
      <c r="M11" s="28">
        <v>20</v>
      </c>
      <c r="N11" s="28">
        <v>150</v>
      </c>
      <c r="O11" s="28">
        <v>220</v>
      </c>
      <c r="P11" s="12" t="s">
        <v>50</v>
      </c>
      <c r="Q11" s="12" t="s">
        <v>39</v>
      </c>
      <c r="R11" s="12"/>
    </row>
    <row r="12" customHeight="1" spans="2:18">
      <c r="B12" s="11">
        <v>44110</v>
      </c>
      <c r="C12" s="12" t="s">
        <v>40</v>
      </c>
      <c r="D12" s="12" t="s">
        <v>37</v>
      </c>
      <c r="E12" s="12" t="s">
        <v>44</v>
      </c>
      <c r="F12" s="11">
        <v>44099</v>
      </c>
      <c r="G12" s="11">
        <v>44104</v>
      </c>
      <c r="H12" s="13">
        <f t="shared" si="0"/>
        <v>2600</v>
      </c>
      <c r="I12" s="28">
        <v>500</v>
      </c>
      <c r="J12" s="28">
        <v>260</v>
      </c>
      <c r="K12" s="28">
        <v>200</v>
      </c>
      <c r="L12" s="28">
        <v>200</v>
      </c>
      <c r="M12" s="28">
        <v>60</v>
      </c>
      <c r="N12" s="28">
        <v>720</v>
      </c>
      <c r="O12" s="28">
        <v>660</v>
      </c>
      <c r="P12" s="12" t="s">
        <v>51</v>
      </c>
      <c r="Q12" s="12" t="s">
        <v>42</v>
      </c>
      <c r="R12" s="12"/>
    </row>
    <row r="13" customHeight="1" spans="2:18">
      <c r="B13" s="11">
        <v>44111</v>
      </c>
      <c r="C13" s="12" t="s">
        <v>43</v>
      </c>
      <c r="D13" s="12" t="s">
        <v>44</v>
      </c>
      <c r="E13" s="12" t="s">
        <v>37</v>
      </c>
      <c r="F13" s="11">
        <v>44099</v>
      </c>
      <c r="G13" s="11">
        <v>44104</v>
      </c>
      <c r="H13" s="13">
        <f t="shared" si="0"/>
        <v>2210</v>
      </c>
      <c r="I13" s="28">
        <v>300</v>
      </c>
      <c r="J13" s="28">
        <v>600</v>
      </c>
      <c r="K13" s="28">
        <v>320</v>
      </c>
      <c r="L13" s="28">
        <v>600</v>
      </c>
      <c r="M13" s="28">
        <v>20</v>
      </c>
      <c r="N13" s="28">
        <v>150</v>
      </c>
      <c r="O13" s="28">
        <v>220</v>
      </c>
      <c r="P13" s="12" t="s">
        <v>52</v>
      </c>
      <c r="Q13" s="12" t="s">
        <v>39</v>
      </c>
      <c r="R13" s="12"/>
    </row>
    <row r="14" customHeight="1" spans="2:18">
      <c r="B14" s="11">
        <v>44112</v>
      </c>
      <c r="C14" s="12" t="s">
        <v>46</v>
      </c>
      <c r="D14" s="12" t="s">
        <v>36</v>
      </c>
      <c r="E14" s="12" t="s">
        <v>44</v>
      </c>
      <c r="F14" s="11">
        <v>44099</v>
      </c>
      <c r="G14" s="11">
        <v>44104</v>
      </c>
      <c r="H14" s="13">
        <f t="shared" si="0"/>
        <v>2480</v>
      </c>
      <c r="I14" s="28">
        <v>600</v>
      </c>
      <c r="J14" s="28">
        <v>300</v>
      </c>
      <c r="K14" s="28">
        <v>40</v>
      </c>
      <c r="L14" s="28">
        <v>100</v>
      </c>
      <c r="M14" s="28">
        <v>60</v>
      </c>
      <c r="N14" s="28">
        <v>720</v>
      </c>
      <c r="O14" s="28">
        <v>660</v>
      </c>
      <c r="P14" s="12" t="s">
        <v>53</v>
      </c>
      <c r="Q14" s="12" t="s">
        <v>42</v>
      </c>
      <c r="R14" s="12"/>
    </row>
    <row r="15" customHeight="1" spans="2:18">
      <c r="B15" s="11">
        <v>44113</v>
      </c>
      <c r="C15" s="12" t="s">
        <v>49</v>
      </c>
      <c r="D15" s="12" t="s">
        <v>36</v>
      </c>
      <c r="E15" s="12" t="s">
        <v>44</v>
      </c>
      <c r="F15" s="11">
        <v>44099</v>
      </c>
      <c r="G15" s="11">
        <v>44104</v>
      </c>
      <c r="H15" s="13">
        <f t="shared" si="0"/>
        <v>1490</v>
      </c>
      <c r="I15" s="28">
        <v>500</v>
      </c>
      <c r="J15" s="28">
        <v>240</v>
      </c>
      <c r="K15" s="28">
        <v>60</v>
      </c>
      <c r="L15" s="28">
        <v>300</v>
      </c>
      <c r="M15" s="28">
        <v>20</v>
      </c>
      <c r="N15" s="28">
        <v>150</v>
      </c>
      <c r="O15" s="28">
        <v>220</v>
      </c>
      <c r="P15" s="12" t="s">
        <v>54</v>
      </c>
      <c r="Q15" s="12" t="s">
        <v>42</v>
      </c>
      <c r="R15" s="12"/>
    </row>
    <row r="16" customHeight="1" spans="2:18">
      <c r="B16" s="11">
        <v>44114</v>
      </c>
      <c r="C16" s="12" t="s">
        <v>43</v>
      </c>
      <c r="D16" s="12" t="s">
        <v>36</v>
      </c>
      <c r="E16" s="12" t="s">
        <v>44</v>
      </c>
      <c r="F16" s="11">
        <v>44099</v>
      </c>
      <c r="G16" s="11">
        <v>44104</v>
      </c>
      <c r="H16" s="13">
        <f t="shared" si="0"/>
        <v>2480</v>
      </c>
      <c r="I16" s="28">
        <v>200</v>
      </c>
      <c r="J16" s="28">
        <v>550</v>
      </c>
      <c r="K16" s="28">
        <v>90</v>
      </c>
      <c r="L16" s="28">
        <v>200</v>
      </c>
      <c r="M16" s="28">
        <v>60</v>
      </c>
      <c r="N16" s="28">
        <v>720</v>
      </c>
      <c r="O16" s="28">
        <v>660</v>
      </c>
      <c r="P16" s="12" t="s">
        <v>55</v>
      </c>
      <c r="Q16" s="12" t="s">
        <v>39</v>
      </c>
      <c r="R16" s="12"/>
    </row>
    <row r="17" customHeight="1" spans="2:18">
      <c r="B17" s="12"/>
      <c r="C17" s="12"/>
      <c r="D17" s="12"/>
      <c r="E17" s="12"/>
      <c r="F17" s="12"/>
      <c r="G17" s="12"/>
      <c r="H17" s="13">
        <f t="shared" si="0"/>
        <v>0</v>
      </c>
      <c r="I17" s="28"/>
      <c r="J17" s="28"/>
      <c r="K17" s="28"/>
      <c r="L17" s="28"/>
      <c r="M17" s="28"/>
      <c r="N17" s="28"/>
      <c r="O17" s="28"/>
      <c r="P17" s="12"/>
      <c r="Q17" s="12"/>
      <c r="R17" s="12"/>
    </row>
    <row r="18" customHeight="1" spans="2:18">
      <c r="B18" s="12"/>
      <c r="C18" s="12"/>
      <c r="D18" s="12"/>
      <c r="E18" s="12"/>
      <c r="F18" s="12"/>
      <c r="G18" s="12"/>
      <c r="H18" s="13">
        <f t="shared" si="0"/>
        <v>0</v>
      </c>
      <c r="I18" s="28"/>
      <c r="J18" s="28"/>
      <c r="K18" s="28"/>
      <c r="L18" s="28"/>
      <c r="M18" s="28"/>
      <c r="N18" s="28"/>
      <c r="O18" s="28"/>
      <c r="P18" s="12"/>
      <c r="Q18" s="12"/>
      <c r="R18" s="12"/>
    </row>
    <row r="19" customHeight="1" spans="2:18">
      <c r="B19" s="12"/>
      <c r="C19" s="12"/>
      <c r="D19" s="12"/>
      <c r="E19" s="12"/>
      <c r="F19" s="12"/>
      <c r="G19" s="12"/>
      <c r="H19" s="13">
        <f t="shared" si="0"/>
        <v>0</v>
      </c>
      <c r="I19" s="28"/>
      <c r="J19" s="28"/>
      <c r="K19" s="28"/>
      <c r="L19" s="28"/>
      <c r="M19" s="28"/>
      <c r="N19" s="28"/>
      <c r="O19" s="28"/>
      <c r="P19" s="12"/>
      <c r="Q19" s="12"/>
      <c r="R19" s="12"/>
    </row>
    <row r="20" customHeight="1" spans="2:18">
      <c r="B20" s="12"/>
      <c r="C20" s="12"/>
      <c r="D20" s="12"/>
      <c r="E20" s="12"/>
      <c r="F20" s="12"/>
      <c r="G20" s="12"/>
      <c r="H20" s="13">
        <f t="shared" si="0"/>
        <v>0</v>
      </c>
      <c r="I20" s="28"/>
      <c r="J20" s="28"/>
      <c r="K20" s="28"/>
      <c r="L20" s="28"/>
      <c r="M20" s="28"/>
      <c r="N20" s="28"/>
      <c r="O20" s="28"/>
      <c r="P20" s="12"/>
      <c r="Q20" s="12"/>
      <c r="R20" s="12"/>
    </row>
    <row r="21" customHeight="1" spans="2:18">
      <c r="B21" s="12"/>
      <c r="C21" s="12"/>
      <c r="D21" s="12"/>
      <c r="E21" s="12"/>
      <c r="F21" s="12"/>
      <c r="G21" s="12"/>
      <c r="H21" s="13">
        <f t="shared" si="0"/>
        <v>0</v>
      </c>
      <c r="I21" s="28"/>
      <c r="J21" s="28"/>
      <c r="K21" s="28"/>
      <c r="L21" s="28"/>
      <c r="M21" s="28"/>
      <c r="N21" s="28"/>
      <c r="O21" s="28"/>
      <c r="P21" s="12"/>
      <c r="Q21" s="12"/>
      <c r="R21" s="12"/>
    </row>
    <row r="22" customHeight="1" spans="2:18">
      <c r="B22" s="12"/>
      <c r="C22" s="12"/>
      <c r="D22" s="12"/>
      <c r="E22" s="12"/>
      <c r="F22" s="12"/>
      <c r="G22" s="12"/>
      <c r="H22" s="13">
        <f t="shared" si="0"/>
        <v>0</v>
      </c>
      <c r="I22" s="28"/>
      <c r="J22" s="28"/>
      <c r="K22" s="28"/>
      <c r="L22" s="28"/>
      <c r="M22" s="28"/>
      <c r="N22" s="28"/>
      <c r="O22" s="28"/>
      <c r="P22" s="12"/>
      <c r="Q22" s="12"/>
      <c r="R22" s="12"/>
    </row>
    <row r="23" customHeight="1" spans="2:18">
      <c r="B23" s="12"/>
      <c r="C23" s="12"/>
      <c r="D23" s="12"/>
      <c r="E23" s="12"/>
      <c r="F23" s="12"/>
      <c r="G23" s="12"/>
      <c r="H23" s="13">
        <f t="shared" si="0"/>
        <v>0</v>
      </c>
      <c r="I23" s="28"/>
      <c r="J23" s="28"/>
      <c r="K23" s="28"/>
      <c r="L23" s="28"/>
      <c r="M23" s="28"/>
      <c r="N23" s="28"/>
      <c r="O23" s="28"/>
      <c r="P23" s="12"/>
      <c r="Q23" s="12"/>
      <c r="R23" s="12"/>
    </row>
    <row r="24" customHeight="1" spans="2:18">
      <c r="B24" s="12"/>
      <c r="C24" s="12"/>
      <c r="D24" s="12"/>
      <c r="E24" s="12"/>
      <c r="F24" s="12"/>
      <c r="G24" s="12"/>
      <c r="H24" s="13">
        <f t="shared" si="0"/>
        <v>0</v>
      </c>
      <c r="I24" s="28"/>
      <c r="J24" s="28"/>
      <c r="K24" s="28"/>
      <c r="L24" s="28"/>
      <c r="M24" s="28"/>
      <c r="N24" s="28"/>
      <c r="O24" s="28"/>
      <c r="P24" s="12"/>
      <c r="Q24" s="12"/>
      <c r="R24" s="12"/>
    </row>
    <row r="25" customHeight="1" spans="2:18">
      <c r="B25" s="12"/>
      <c r="C25" s="12"/>
      <c r="D25" s="12"/>
      <c r="E25" s="12"/>
      <c r="F25" s="12"/>
      <c r="G25" s="12"/>
      <c r="H25" s="13">
        <f t="shared" si="0"/>
        <v>0</v>
      </c>
      <c r="I25" s="28"/>
      <c r="J25" s="28"/>
      <c r="K25" s="28"/>
      <c r="L25" s="28"/>
      <c r="M25" s="28"/>
      <c r="N25" s="28"/>
      <c r="O25" s="28"/>
      <c r="P25" s="12"/>
      <c r="Q25" s="12"/>
      <c r="R25" s="12"/>
    </row>
    <row r="26" customHeight="1" spans="2:18">
      <c r="B26" s="12"/>
      <c r="C26" s="12"/>
      <c r="D26" s="12"/>
      <c r="E26" s="12"/>
      <c r="F26" s="12"/>
      <c r="G26" s="12"/>
      <c r="H26" s="13">
        <f t="shared" si="0"/>
        <v>0</v>
      </c>
      <c r="I26" s="28"/>
      <c r="J26" s="28"/>
      <c r="K26" s="28"/>
      <c r="L26" s="28"/>
      <c r="M26" s="28"/>
      <c r="N26" s="28"/>
      <c r="O26" s="28"/>
      <c r="P26" s="12"/>
      <c r="Q26" s="12"/>
      <c r="R26" s="12"/>
    </row>
  </sheetData>
  <mergeCells count="18">
    <mergeCell ref="I2:J2"/>
    <mergeCell ref="K2:L2"/>
    <mergeCell ref="M2:N2"/>
    <mergeCell ref="I3:J3"/>
    <mergeCell ref="K3:L3"/>
    <mergeCell ref="M3:N3"/>
    <mergeCell ref="I5:O5"/>
    <mergeCell ref="B5:B6"/>
    <mergeCell ref="C5:C6"/>
    <mergeCell ref="D5:D6"/>
    <mergeCell ref="E5:E6"/>
    <mergeCell ref="F5:F6"/>
    <mergeCell ref="G5:G6"/>
    <mergeCell ref="H5:H6"/>
    <mergeCell ref="P5:P6"/>
    <mergeCell ref="Q5:Q6"/>
    <mergeCell ref="R5:R6"/>
    <mergeCell ref="B2:E4"/>
  </mergeCells>
  <conditionalFormatting sqref="Q7:Q2000">
    <cfRule type="containsText" dxfId="0" priority="1" operator="between" text="否">
      <formula>NOT(ISERROR(SEARCH("否",Q7)))</formula>
    </cfRule>
  </conditionalFormatting>
  <dataValidations count="1">
    <dataValidation type="list" allowBlank="1" showInputMessage="1" showErrorMessage="1" sqref="Q7:Q12 Q13:Q18 Q19:Q1048576">
      <formula1>"是,否"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2020-09-27T03:26:00Z</dcterms:created>
  <dcterms:modified xsi:type="dcterms:W3CDTF">2022-01-06T07:51:17Z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3A8D449656DA4795871660E65611E651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v1.0_mb_LopDdo50e2MtiRBQl/D6ag==</vt:lpwstr>
  </property>
</Properties>
</file>