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<sst xmlns="http://schemas.openxmlformats.org/spreadsheetml/2006/main" count="114" uniqueCount="83">
  <si>
    <t>食品进货台账</t>
  </si>
  <si>
    <t>已到期</t>
  </si>
  <si>
    <t>未到期</t>
  </si>
  <si>
    <t>进货日期</t>
  </si>
  <si>
    <t>供货单位名称</t>
  </si>
  <si>
    <t>负责人</t>
  </si>
  <si>
    <t>电话号码</t>
  </si>
  <si>
    <t>食品名称</t>
  </si>
  <si>
    <t>规格</t>
  </si>
  <si>
    <t>数量</t>
  </si>
  <si>
    <t>单价</t>
  </si>
  <si>
    <t>金额</t>
  </si>
  <si>
    <t>生产日期</t>
  </si>
  <si>
    <t>保质期限</t>
  </si>
  <si>
    <t>到期标志</t>
  </si>
  <si>
    <t>到期日期</t>
  </si>
  <si>
    <t>进货单号</t>
  </si>
  <si>
    <t>供应商地址</t>
  </si>
  <si>
    <t>备注</t>
  </si>
  <si>
    <t>GYSMC1</t>
  </si>
  <si>
    <t>LIWEN1</t>
  </si>
  <si>
    <t>000-0000-0000</t>
  </si>
  <si>
    <t>鸡腿肉</t>
  </si>
  <si>
    <t>袋</t>
  </si>
  <si>
    <t>GYSMC2</t>
  </si>
  <si>
    <t>LIWEN2</t>
  </si>
  <si>
    <t>000-0000-0001</t>
  </si>
  <si>
    <t>西蓝花</t>
  </si>
  <si>
    <t>箱</t>
  </si>
  <si>
    <t>GYSMC3</t>
  </si>
  <si>
    <t>LIWEN3</t>
  </si>
  <si>
    <t>000-0000-0002</t>
  </si>
  <si>
    <t>大米</t>
  </si>
  <si>
    <t>GYSMC4</t>
  </si>
  <si>
    <t>LIWEN4</t>
  </si>
  <si>
    <t>000-0000-0003</t>
  </si>
  <si>
    <t>西红柿</t>
  </si>
  <si>
    <t>斤</t>
  </si>
  <si>
    <t>GYSMC5</t>
  </si>
  <si>
    <t>LIWEN5</t>
  </si>
  <si>
    <t>000-0000-0004</t>
  </si>
  <si>
    <t>GYSMC6</t>
  </si>
  <si>
    <t>LIWEN6</t>
  </si>
  <si>
    <t>000-0000-0005</t>
  </si>
  <si>
    <t>GYSMC7</t>
  </si>
  <si>
    <t>LIWEN7</t>
  </si>
  <si>
    <t>000-0000-0006</t>
  </si>
  <si>
    <t>GYSMC8</t>
  </si>
  <si>
    <t>LIWEN8</t>
  </si>
  <si>
    <t>000-0000-0007</t>
  </si>
  <si>
    <t>GYSMC9</t>
  </si>
  <si>
    <t>LIWEN9</t>
  </si>
  <si>
    <t>000-0000-0008</t>
  </si>
  <si>
    <t>GYSMC10</t>
  </si>
  <si>
    <t>LIWEN10</t>
  </si>
  <si>
    <t>000-0000-0009</t>
  </si>
  <si>
    <t>GYSMC11</t>
  </si>
  <si>
    <t>LIWEN11</t>
  </si>
  <si>
    <t>000-0000-0010</t>
  </si>
  <si>
    <t>GYSMC12</t>
  </si>
  <si>
    <t>LIWEN12</t>
  </si>
  <si>
    <t>000-0000-0011</t>
  </si>
  <si>
    <t>GYSMC13</t>
  </si>
  <si>
    <t>LIWEN13</t>
  </si>
  <si>
    <t>000-0000-0012</t>
  </si>
  <si>
    <t>GYSMC14</t>
  </si>
  <si>
    <t>LIWEN14</t>
  </si>
  <si>
    <t>000-0000-0013</t>
  </si>
  <si>
    <t>GYSMC15</t>
  </si>
  <si>
    <t>LIWEN15</t>
  </si>
  <si>
    <t>000-0000-0014</t>
  </si>
  <si>
    <t>GYSMC16</t>
  </si>
  <si>
    <t>LIWEN16</t>
  </si>
  <si>
    <t>000-0000-0015</t>
  </si>
  <si>
    <t>GYSMC17</t>
  </si>
  <si>
    <t>LIWEN17</t>
  </si>
  <si>
    <t>000-0000-0016</t>
  </si>
  <si>
    <t>GYSMC18</t>
  </si>
  <si>
    <t>LIWEN18</t>
  </si>
  <si>
    <t>000-0000-0017</t>
  </si>
  <si>
    <t>GYSMC19</t>
  </si>
  <si>
    <t>LIWEN19</t>
  </si>
  <si>
    <t>000-0000-0018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</si>
</sst>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177" formatCode="yyyy/m/d;@"/>
    <numFmt numFmtId="43" formatCode="_ * #,##0.00_ ;_ * \-#,##0.00_ ;_ * &quot;-&quot;??_ ;_ @_ "/>
    <numFmt numFmtId="178" formatCode="0_ &quot;个月&quot;"/>
  </numFmts>
  <fonts count="29">
    <font>
      <sz val="11"/>
      <color theme="1"/>
      <name val="黑体"/>
      <charset val="134"/>
      <scheme val="minor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b/>
      <sz val="24"/>
      <color theme="0"/>
      <name val="微软雅黑"/>
      <charset val="134"/>
    </font>
    <font>
      <b/>
      <sz val="14"/>
      <color theme="0"/>
      <name val="微软雅黑"/>
      <charset val="134"/>
    </font>
    <font>
      <b/>
      <sz val="24"/>
      <color theme="4"/>
      <name val="微软雅黑"/>
      <charset val="134"/>
    </font>
    <font>
      <b/>
      <sz val="11"/>
      <color theme="0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12"/>
      <name val="微软雅黑"/>
      <charset val="134"/>
    </font>
    <font>
      <sz val="11"/>
      <color theme="1"/>
      <name val="黑体"/>
      <charset val="0"/>
      <scheme val="minor"/>
    </font>
    <font>
      <sz val="11"/>
      <color rgb="FF9C6500"/>
      <name val="黑体"/>
      <charset val="0"/>
      <scheme val="minor"/>
    </font>
    <font>
      <sz val="11"/>
      <color rgb="FFFA7D00"/>
      <name val="黑体"/>
      <charset val="0"/>
      <scheme val="minor"/>
    </font>
    <font>
      <i/>
      <sz val="11"/>
      <color rgb="FF7F7F7F"/>
      <name val="黑体"/>
      <charset val="0"/>
      <scheme val="minor"/>
    </font>
    <font>
      <sz val="11"/>
      <color rgb="FF9C0006"/>
      <name val="黑体"/>
      <charset val="0"/>
      <scheme val="minor"/>
    </font>
    <font>
      <sz val="11"/>
      <color theme="0"/>
      <name val="黑体"/>
      <charset val="0"/>
      <scheme val="minor"/>
    </font>
    <font>
      <b/>
      <sz val="11"/>
      <color rgb="FF3F3F3F"/>
      <name val="黑体"/>
      <charset val="0"/>
      <scheme val="minor"/>
    </font>
    <font>
      <b/>
      <sz val="11"/>
      <color theme="3"/>
      <name val="黑体"/>
      <charset val="134"/>
      <scheme val="minor"/>
    </font>
    <font>
      <b/>
      <sz val="18"/>
      <color theme="3"/>
      <name val="黑体"/>
      <charset val="134"/>
      <scheme val="minor"/>
    </font>
    <font>
      <sz val="11"/>
      <color rgb="FF3F3F76"/>
      <name val="黑体"/>
      <charset val="0"/>
      <scheme val="minor"/>
    </font>
    <font>
      <u/>
      <sz val="11"/>
      <color rgb="FF800080"/>
      <name val="黑体"/>
      <charset val="0"/>
      <scheme val="minor"/>
    </font>
    <font>
      <sz val="11"/>
      <color rgb="FF006100"/>
      <name val="黑体"/>
      <charset val="0"/>
      <scheme val="minor"/>
    </font>
    <font>
      <u/>
      <sz val="11"/>
      <color rgb="FF0000FF"/>
      <name val="黑体"/>
      <charset val="0"/>
      <scheme val="minor"/>
    </font>
    <font>
      <sz val="11"/>
      <color rgb="FFFF0000"/>
      <name val="黑体"/>
      <charset val="0"/>
      <scheme val="minor"/>
    </font>
    <font>
      <b/>
      <sz val="11"/>
      <color rgb="FFFA7D00"/>
      <name val="黑体"/>
      <charset val="0"/>
      <scheme val="minor"/>
    </font>
    <font>
      <b/>
      <sz val="15"/>
      <color theme="3"/>
      <name val="黑体"/>
      <charset val="134"/>
      <scheme val="minor"/>
    </font>
    <font>
      <b/>
      <sz val="11"/>
      <color rgb="FFFFFFFF"/>
      <name val="黑体"/>
      <charset val="0"/>
      <scheme val="minor"/>
    </font>
    <font>
      <b/>
      <sz val="13"/>
      <color theme="3"/>
      <name val="黑体"/>
      <charset val="134"/>
      <scheme val="minor"/>
    </font>
    <font>
      <b/>
      <sz val="11"/>
      <color theme="1"/>
      <name val="黑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45CBB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9FBF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45CBB1"/>
      </right>
      <top/>
      <bottom/>
      <diagonal/>
    </border>
    <border>
      <left style="thin">
        <color rgb="FF45CBB1"/>
      </left>
      <right style="thin">
        <color rgb="FF45CBB1"/>
      </right>
      <top/>
      <bottom/>
      <diagonal/>
    </border>
    <border>
      <left/>
      <right style="thin">
        <color rgb="FF45CBB1"/>
      </right>
      <top/>
      <bottom style="thin">
        <color theme="0" tint="-0.35"/>
      </bottom>
      <diagonal/>
    </border>
    <border>
      <left style="thin">
        <color rgb="FF45CBB1"/>
      </left>
      <right style="thin">
        <color rgb="FF45CBB1"/>
      </right>
      <top/>
      <bottom style="thin">
        <color theme="0" tint="-0.35"/>
      </bottom>
      <diagonal/>
    </border>
    <border>
      <left style="thin">
        <color rgb="FF45CBB1"/>
      </left>
      <right/>
      <top/>
      <bottom/>
      <diagonal/>
    </border>
    <border>
      <left style="thin">
        <color rgb="FF45CBB1"/>
      </left>
      <right/>
      <top/>
      <bottom style="thin">
        <color theme="0" tint="-0.35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6" fillId="26" borderId="1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7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77" fontId="7" fillId="4" borderId="1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6" fontId="5" fillId="3" borderId="0" xfId="0" applyNumberFormat="1" applyFont="1" applyFill="1" applyAlignment="1">
      <alignment horizontal="center" vertical="center"/>
    </xf>
    <xf numFmtId="177" fontId="5" fillId="3" borderId="0" xfId="0" applyNumberFormat="1" applyFont="1" applyFill="1" applyAlignment="1">
      <alignment horizontal="center" vertical="center"/>
    </xf>
    <xf numFmtId="176" fontId="6" fillId="2" borderId="0" xfId="0" applyNumberFormat="1" applyFont="1" applyFill="1" applyBorder="1" applyAlignment="1">
      <alignment horizontal="center" vertical="center"/>
    </xf>
    <xf numFmtId="176" fontId="7" fillId="4" borderId="2" xfId="0" applyNumberFormat="1" applyFont="1" applyFill="1" applyBorder="1" applyAlignment="1">
      <alignment horizontal="center" vertical="center"/>
    </xf>
    <xf numFmtId="177" fontId="7" fillId="4" borderId="2" xfId="0" applyNumberFormat="1" applyFont="1" applyFill="1" applyBorder="1" applyAlignment="1">
      <alignment horizontal="center" vertical="center"/>
    </xf>
    <xf numFmtId="178" fontId="7" fillId="4" borderId="2" xfId="0" applyNumberFormat="1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/>
    </xf>
    <xf numFmtId="176" fontId="8" fillId="4" borderId="2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AEE9DD"/>
        </patternFill>
      </fill>
      <border>
        <left/>
        <right style="thin">
          <color rgb="FF45CBB1"/>
        </right>
        <top/>
        <bottom/>
      </border>
    </dxf>
  </dxfs>
  <tableStyles count="0" defaultTableStyle="TableStyleMedium2" defaultPivotStyle="PivotStyleLight16"/>
  <colors>
    <mruColors>
      <color rgb="003388A1"/>
      <color rgb="0033B59B"/>
      <color rgb="0045CBB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聚合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Concourse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showGridLines="0" tabSelected="1" workbookViewId="0">
      <selection activeCell="F27" sqref="F27"/>
    </sheetView>
  </sheetViews>
  <sheetFormatPr defaultColWidth="9" defaultRowHeight="23" customHeight="1"/>
  <cols>
    <col min="1" max="1" width="1.25" style="1" customWidth="1"/>
    <col min="2" max="2" width="12" style="1" customWidth="1"/>
    <col min="3" max="3" width="15.625" style="1" customWidth="1"/>
    <col min="4" max="4" width="11" style="1" customWidth="1"/>
    <col min="5" max="5" width="14.25" style="1" customWidth="1"/>
    <col min="6" max="7" width="11" style="1" customWidth="1"/>
    <col min="8" max="8" width="11.75" style="1" customWidth="1"/>
    <col min="9" max="10" width="11" style="3" customWidth="1"/>
    <col min="11" max="11" width="11" style="4" customWidth="1"/>
    <col min="12" max="12" width="11" style="3" customWidth="1"/>
    <col min="13" max="13" width="8.525" style="3" customWidth="1"/>
    <col min="14" max="14" width="11" style="4" customWidth="1"/>
    <col min="15" max="16" width="11" style="3" customWidth="1"/>
    <col min="17" max="17" width="9.375" style="1" customWidth="1"/>
    <col min="18" max="18" width="1.625" style="1" customWidth="1"/>
    <col min="19" max="16384" width="9" style="1"/>
  </cols>
  <sheetData>
    <row r="1" ht="7" customHeight="1"/>
    <row r="2" ht="19" customHeight="1" spans="2:17">
      <c r="B2" s="5" t="s">
        <v>0</v>
      </c>
      <c r="C2" s="5"/>
      <c r="D2" s="5"/>
      <c r="E2" s="5"/>
      <c r="F2" s="5"/>
      <c r="G2" s="5"/>
      <c r="H2" s="6"/>
      <c r="I2" s="18"/>
      <c r="J2" s="18"/>
      <c r="K2" s="19"/>
      <c r="L2" s="18"/>
      <c r="M2" s="18"/>
      <c r="N2" s="19"/>
      <c r="O2" s="18"/>
      <c r="P2" s="18"/>
      <c r="Q2" s="6"/>
    </row>
    <row r="3" ht="19" customHeight="1" spans="2:17">
      <c r="B3" s="5"/>
      <c r="C3" s="5"/>
      <c r="D3" s="5"/>
      <c r="E3" s="5"/>
      <c r="F3" s="5"/>
      <c r="G3" s="5"/>
      <c r="H3" s="6"/>
      <c r="I3" s="18"/>
      <c r="J3" s="18">
        <v>0</v>
      </c>
      <c r="K3" s="19" t="s">
        <v>1</v>
      </c>
      <c r="L3" s="18">
        <v>1</v>
      </c>
      <c r="M3" s="18" t="s">
        <v>2</v>
      </c>
      <c r="N3" s="19"/>
      <c r="O3" s="18"/>
      <c r="P3" s="18"/>
      <c r="Q3" s="6"/>
    </row>
    <row r="4" ht="19" customHeight="1" spans="1:17">
      <c r="A4" s="7"/>
      <c r="B4" s="5"/>
      <c r="C4" s="5"/>
      <c r="D4" s="5"/>
      <c r="E4" s="5"/>
      <c r="F4" s="5"/>
      <c r="G4" s="5"/>
      <c r="H4" s="6"/>
      <c r="I4" s="18"/>
      <c r="J4" s="18"/>
      <c r="K4" s="19"/>
      <c r="L4" s="18"/>
      <c r="M4" s="18"/>
      <c r="N4" s="19"/>
      <c r="O4" s="18"/>
      <c r="P4" s="18"/>
      <c r="Q4" s="6"/>
    </row>
    <row r="5" s="1" customFormat="1" ht="7" customHeight="1" spans="1:17">
      <c r="A5" s="7"/>
      <c r="B5" s="8"/>
      <c r="C5" s="8"/>
      <c r="D5" s="8"/>
      <c r="E5" s="8"/>
      <c r="F5" s="8"/>
      <c r="G5" s="8"/>
      <c r="H5" s="8"/>
      <c r="I5" s="20"/>
      <c r="J5" s="20"/>
      <c r="K5" s="21"/>
      <c r="L5" s="20"/>
      <c r="M5" s="20"/>
      <c r="N5" s="21"/>
      <c r="O5" s="20"/>
      <c r="P5" s="20"/>
      <c r="Q5" s="8"/>
    </row>
    <row r="6" s="2" customFormat="1" ht="27" customHeight="1" spans="1:17">
      <c r="A6" s="9"/>
      <c r="B6" s="10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22" t="s">
        <v>10</v>
      </c>
      <c r="J6" s="22" t="s">
        <v>11</v>
      </c>
      <c r="K6" s="10" t="s">
        <v>12</v>
      </c>
      <c r="L6" s="22" t="s">
        <v>13</v>
      </c>
      <c r="M6" s="22" t="s">
        <v>14</v>
      </c>
      <c r="N6" s="10" t="s">
        <v>15</v>
      </c>
      <c r="O6" s="22" t="s">
        <v>16</v>
      </c>
      <c r="P6" s="22" t="s">
        <v>17</v>
      </c>
      <c r="Q6" s="11" t="s">
        <v>18</v>
      </c>
    </row>
    <row r="7" s="2" customFormat="1" ht="27" customHeight="1" spans="1:17">
      <c r="A7" s="9"/>
      <c r="B7" s="12">
        <v>44378</v>
      </c>
      <c r="C7" s="13" t="s">
        <v>19</v>
      </c>
      <c r="D7" s="13" t="s">
        <v>20</v>
      </c>
      <c r="E7" s="13" t="s">
        <v>21</v>
      </c>
      <c r="F7" s="13" t="s">
        <v>22</v>
      </c>
      <c r="G7" s="13" t="s">
        <v>23</v>
      </c>
      <c r="H7" s="13">
        <v>2000</v>
      </c>
      <c r="I7" s="23">
        <v>1709.40170940171</v>
      </c>
      <c r="J7" s="23">
        <f>H7*I7</f>
        <v>3418803.41880342</v>
      </c>
      <c r="K7" s="24">
        <v>44197</v>
      </c>
      <c r="L7" s="25">
        <v>6</v>
      </c>
      <c r="M7" s="26">
        <f ca="1">IF((TODAY()-N7)&gt;=0,0,1)</f>
        <v>0</v>
      </c>
      <c r="N7" s="24">
        <f>K7+(L7*30)</f>
        <v>44377</v>
      </c>
      <c r="O7" s="23"/>
      <c r="P7" s="23"/>
      <c r="Q7" s="30"/>
    </row>
    <row r="8" s="2" customFormat="1" ht="27" customHeight="1" spans="1:17">
      <c r="A8" s="9"/>
      <c r="B8" s="12">
        <v>44198</v>
      </c>
      <c r="C8" s="13" t="s">
        <v>24</v>
      </c>
      <c r="D8" s="13" t="s">
        <v>25</v>
      </c>
      <c r="E8" s="13" t="s">
        <v>26</v>
      </c>
      <c r="F8" s="13" t="s">
        <v>27</v>
      </c>
      <c r="G8" s="13" t="s">
        <v>28</v>
      </c>
      <c r="H8" s="13">
        <v>3260</v>
      </c>
      <c r="I8" s="23">
        <v>3165.04854368932</v>
      </c>
      <c r="J8" s="23">
        <f t="shared" ref="J8:J25" si="0">H8*I8</f>
        <v>10318058.2524272</v>
      </c>
      <c r="K8" s="24">
        <v>44198</v>
      </c>
      <c r="L8" s="25">
        <v>6</v>
      </c>
      <c r="M8" s="26">
        <f ca="1" t="shared" ref="M8:M24" si="1">IF((TODAY()-N8)&gt;=0,0,1)</f>
        <v>0</v>
      </c>
      <c r="N8" s="24">
        <f t="shared" ref="N8:N25" si="2">K8+(L8*30)</f>
        <v>44378</v>
      </c>
      <c r="O8" s="23"/>
      <c r="P8" s="23"/>
      <c r="Q8" s="31"/>
    </row>
    <row r="9" s="2" customFormat="1" ht="27" customHeight="1" spans="1:17">
      <c r="A9" s="9"/>
      <c r="B9" s="12">
        <v>44199</v>
      </c>
      <c r="C9" s="13" t="s">
        <v>29</v>
      </c>
      <c r="D9" s="13" t="s">
        <v>30</v>
      </c>
      <c r="E9" s="13" t="s">
        <v>31</v>
      </c>
      <c r="F9" s="13" t="s">
        <v>32</v>
      </c>
      <c r="G9" s="13" t="s">
        <v>28</v>
      </c>
      <c r="H9" s="13">
        <v>1500</v>
      </c>
      <c r="I9" s="23">
        <v>1327.43362831858</v>
      </c>
      <c r="J9" s="23">
        <f t="shared" si="0"/>
        <v>1991150.44247787</v>
      </c>
      <c r="K9" s="24">
        <v>44199</v>
      </c>
      <c r="L9" s="25">
        <v>4</v>
      </c>
      <c r="M9" s="26">
        <f ca="1" t="shared" si="1"/>
        <v>0</v>
      </c>
      <c r="N9" s="24">
        <f t="shared" si="2"/>
        <v>44319</v>
      </c>
      <c r="O9" s="23"/>
      <c r="P9" s="23"/>
      <c r="Q9" s="31"/>
    </row>
    <row r="10" s="2" customFormat="1" ht="27" customHeight="1" spans="1:17">
      <c r="A10" s="9"/>
      <c r="B10" s="12">
        <v>44200</v>
      </c>
      <c r="C10" s="13" t="s">
        <v>33</v>
      </c>
      <c r="D10" s="13" t="s">
        <v>34</v>
      </c>
      <c r="E10" s="13" t="s">
        <v>35</v>
      </c>
      <c r="F10" s="13" t="s">
        <v>36</v>
      </c>
      <c r="G10" s="13" t="s">
        <v>37</v>
      </c>
      <c r="H10" s="13">
        <v>2000</v>
      </c>
      <c r="I10" s="23">
        <v>1709.40170940171</v>
      </c>
      <c r="J10" s="23">
        <f t="shared" si="0"/>
        <v>3418803.41880342</v>
      </c>
      <c r="K10" s="24">
        <v>44200</v>
      </c>
      <c r="L10" s="25">
        <v>6</v>
      </c>
      <c r="M10" s="26">
        <f ca="1" t="shared" si="1"/>
        <v>0</v>
      </c>
      <c r="N10" s="24">
        <f t="shared" si="2"/>
        <v>44380</v>
      </c>
      <c r="O10" s="23"/>
      <c r="P10" s="23"/>
      <c r="Q10" s="31"/>
    </row>
    <row r="11" s="2" customFormat="1" ht="27" customHeight="1" spans="1:17">
      <c r="A11" s="9"/>
      <c r="B11" s="12">
        <v>44201</v>
      </c>
      <c r="C11" s="13" t="s">
        <v>38</v>
      </c>
      <c r="D11" s="13" t="s">
        <v>39</v>
      </c>
      <c r="E11" s="13" t="s">
        <v>40</v>
      </c>
      <c r="F11" s="13" t="s">
        <v>22</v>
      </c>
      <c r="G11" s="13" t="s">
        <v>23</v>
      </c>
      <c r="H11" s="13">
        <v>3260</v>
      </c>
      <c r="I11" s="23">
        <v>3165.04854368932</v>
      </c>
      <c r="J11" s="23">
        <f t="shared" si="0"/>
        <v>10318058.2524272</v>
      </c>
      <c r="K11" s="24">
        <v>44140</v>
      </c>
      <c r="L11" s="25">
        <v>24</v>
      </c>
      <c r="M11" s="26">
        <f ca="1" t="shared" si="1"/>
        <v>1</v>
      </c>
      <c r="N11" s="24">
        <f t="shared" si="2"/>
        <v>44860</v>
      </c>
      <c r="O11" s="23"/>
      <c r="P11" s="23"/>
      <c r="Q11" s="31"/>
    </row>
    <row r="12" s="2" customFormat="1" ht="27" customHeight="1" spans="1:17">
      <c r="A12" s="9"/>
      <c r="B12" s="12">
        <v>44202</v>
      </c>
      <c r="C12" s="13" t="s">
        <v>41</v>
      </c>
      <c r="D12" s="13" t="s">
        <v>42</v>
      </c>
      <c r="E12" s="13" t="s">
        <v>43</v>
      </c>
      <c r="F12" s="13" t="s">
        <v>27</v>
      </c>
      <c r="G12" s="13" t="s">
        <v>28</v>
      </c>
      <c r="H12" s="13">
        <v>1500</v>
      </c>
      <c r="I12" s="23">
        <v>1327.43362831858</v>
      </c>
      <c r="J12" s="23">
        <f t="shared" si="0"/>
        <v>1991150.44247787</v>
      </c>
      <c r="K12" s="24">
        <v>43836</v>
      </c>
      <c r="L12" s="25">
        <v>2</v>
      </c>
      <c r="M12" s="26">
        <f ca="1" t="shared" si="1"/>
        <v>0</v>
      </c>
      <c r="N12" s="24">
        <f t="shared" si="2"/>
        <v>43896</v>
      </c>
      <c r="O12" s="23"/>
      <c r="P12" s="23"/>
      <c r="Q12" s="31"/>
    </row>
    <row r="13" s="2" customFormat="1" ht="27" customHeight="1" spans="1:17">
      <c r="A13" s="9"/>
      <c r="B13" s="12">
        <v>44203</v>
      </c>
      <c r="C13" s="13" t="s">
        <v>44</v>
      </c>
      <c r="D13" s="13" t="s">
        <v>45</v>
      </c>
      <c r="E13" s="13" t="s">
        <v>46</v>
      </c>
      <c r="F13" s="13" t="s">
        <v>32</v>
      </c>
      <c r="G13" s="13" t="s">
        <v>28</v>
      </c>
      <c r="H13" s="13">
        <v>2000</v>
      </c>
      <c r="I13" s="23">
        <v>1709.40170940171</v>
      </c>
      <c r="J13" s="23">
        <f t="shared" si="0"/>
        <v>3418803.41880342</v>
      </c>
      <c r="K13" s="24">
        <v>44203</v>
      </c>
      <c r="L13" s="25">
        <v>24</v>
      </c>
      <c r="M13" s="26">
        <f ca="1" t="shared" si="1"/>
        <v>1</v>
      </c>
      <c r="N13" s="24">
        <f t="shared" si="2"/>
        <v>44923</v>
      </c>
      <c r="O13" s="23"/>
      <c r="P13" s="23"/>
      <c r="Q13" s="31"/>
    </row>
    <row r="14" ht="27" customHeight="1" spans="2:17">
      <c r="B14" s="12">
        <v>44204</v>
      </c>
      <c r="C14" s="13" t="s">
        <v>47</v>
      </c>
      <c r="D14" s="13" t="s">
        <v>48</v>
      </c>
      <c r="E14" s="13" t="s">
        <v>49</v>
      </c>
      <c r="F14" s="13" t="s">
        <v>36</v>
      </c>
      <c r="G14" s="13" t="s">
        <v>37</v>
      </c>
      <c r="H14" s="13">
        <v>3260</v>
      </c>
      <c r="I14" s="23">
        <v>3165.04854368932</v>
      </c>
      <c r="J14" s="23">
        <f t="shared" si="0"/>
        <v>10318058.2524272</v>
      </c>
      <c r="K14" s="24">
        <v>44204</v>
      </c>
      <c r="L14" s="25">
        <v>6</v>
      </c>
      <c r="M14" s="26">
        <f ca="1" t="shared" si="1"/>
        <v>0</v>
      </c>
      <c r="N14" s="24">
        <f t="shared" si="2"/>
        <v>44384</v>
      </c>
      <c r="O14" s="23"/>
      <c r="P14" s="23"/>
      <c r="Q14" s="31"/>
    </row>
    <row r="15" ht="27" customHeight="1" spans="2:17">
      <c r="B15" s="14">
        <v>44205</v>
      </c>
      <c r="C15" s="13" t="s">
        <v>50</v>
      </c>
      <c r="D15" s="13" t="s">
        <v>51</v>
      </c>
      <c r="E15" s="13" t="s">
        <v>52</v>
      </c>
      <c r="F15" s="13" t="s">
        <v>22</v>
      </c>
      <c r="G15" s="13" t="s">
        <v>23</v>
      </c>
      <c r="H15" s="15">
        <v>1500</v>
      </c>
      <c r="I15" s="27">
        <v>1327.43362831858</v>
      </c>
      <c r="J15" s="23">
        <f t="shared" si="0"/>
        <v>1991150.44247787</v>
      </c>
      <c r="K15" s="24">
        <v>44205</v>
      </c>
      <c r="L15" s="25">
        <v>12</v>
      </c>
      <c r="M15" s="26">
        <f ca="1" t="shared" si="1"/>
        <v>0</v>
      </c>
      <c r="N15" s="24">
        <f t="shared" si="2"/>
        <v>44565</v>
      </c>
      <c r="O15" s="23"/>
      <c r="P15" s="27"/>
      <c r="Q15" s="31"/>
    </row>
    <row r="16" ht="27" customHeight="1" spans="2:17">
      <c r="B16" s="14">
        <v>44206</v>
      </c>
      <c r="C16" s="13" t="s">
        <v>53</v>
      </c>
      <c r="D16" s="13" t="s">
        <v>54</v>
      </c>
      <c r="E16" s="13" t="s">
        <v>55</v>
      </c>
      <c r="F16" s="13" t="s">
        <v>27</v>
      </c>
      <c r="G16" s="13" t="s">
        <v>28</v>
      </c>
      <c r="H16" s="15">
        <v>2000</v>
      </c>
      <c r="I16" s="27">
        <v>1709.40170940171</v>
      </c>
      <c r="J16" s="23">
        <f t="shared" si="0"/>
        <v>3418803.41880342</v>
      </c>
      <c r="K16" s="24">
        <v>44140</v>
      </c>
      <c r="L16" s="25">
        <v>4</v>
      </c>
      <c r="M16" s="26">
        <f ca="1" t="shared" si="1"/>
        <v>0</v>
      </c>
      <c r="N16" s="24">
        <f t="shared" si="2"/>
        <v>44260</v>
      </c>
      <c r="O16" s="23"/>
      <c r="P16" s="27"/>
      <c r="Q16" s="31"/>
    </row>
    <row r="17" ht="27" customHeight="1" spans="2:17">
      <c r="B17" s="14">
        <v>44207</v>
      </c>
      <c r="C17" s="13" t="s">
        <v>56</v>
      </c>
      <c r="D17" s="13" t="s">
        <v>57</v>
      </c>
      <c r="E17" s="13" t="s">
        <v>58</v>
      </c>
      <c r="F17" s="13" t="s">
        <v>32</v>
      </c>
      <c r="G17" s="13" t="s">
        <v>28</v>
      </c>
      <c r="H17" s="15">
        <v>3260</v>
      </c>
      <c r="I17" s="27">
        <v>3165.04854368932</v>
      </c>
      <c r="J17" s="23">
        <f t="shared" si="0"/>
        <v>10318058.2524272</v>
      </c>
      <c r="K17" s="24">
        <v>43836</v>
      </c>
      <c r="L17" s="25">
        <v>2</v>
      </c>
      <c r="M17" s="26">
        <f ca="1" t="shared" si="1"/>
        <v>0</v>
      </c>
      <c r="N17" s="24">
        <f t="shared" si="2"/>
        <v>43896</v>
      </c>
      <c r="O17" s="23"/>
      <c r="P17" s="27"/>
      <c r="Q17" s="31"/>
    </row>
    <row r="18" ht="27" customHeight="1" spans="2:17">
      <c r="B18" s="14">
        <v>44208</v>
      </c>
      <c r="C18" s="13" t="s">
        <v>59</v>
      </c>
      <c r="D18" s="13" t="s">
        <v>60</v>
      </c>
      <c r="E18" s="13" t="s">
        <v>61</v>
      </c>
      <c r="F18" s="13" t="s">
        <v>36</v>
      </c>
      <c r="G18" s="13" t="s">
        <v>37</v>
      </c>
      <c r="H18" s="15">
        <v>1500</v>
      </c>
      <c r="I18" s="27">
        <v>1327.43362831858</v>
      </c>
      <c r="J18" s="23">
        <f t="shared" si="0"/>
        <v>1991150.44247787</v>
      </c>
      <c r="K18" s="24">
        <v>44208</v>
      </c>
      <c r="L18" s="25">
        <v>6</v>
      </c>
      <c r="M18" s="26">
        <f ca="1" t="shared" si="1"/>
        <v>0</v>
      </c>
      <c r="N18" s="24">
        <f t="shared" si="2"/>
        <v>44388</v>
      </c>
      <c r="O18" s="23"/>
      <c r="P18" s="27"/>
      <c r="Q18" s="31"/>
    </row>
    <row r="19" ht="27" customHeight="1" spans="2:17">
      <c r="B19" s="14">
        <v>44209</v>
      </c>
      <c r="C19" s="13" t="s">
        <v>62</v>
      </c>
      <c r="D19" s="13" t="s">
        <v>63</v>
      </c>
      <c r="E19" s="13" t="s">
        <v>64</v>
      </c>
      <c r="F19" s="13" t="s">
        <v>22</v>
      </c>
      <c r="G19" s="13" t="s">
        <v>23</v>
      </c>
      <c r="H19" s="15">
        <v>2000</v>
      </c>
      <c r="I19" s="27">
        <v>1709.40170940171</v>
      </c>
      <c r="J19" s="23">
        <f t="shared" si="0"/>
        <v>3418803.41880342</v>
      </c>
      <c r="K19" s="24">
        <v>44140</v>
      </c>
      <c r="L19" s="25">
        <v>4</v>
      </c>
      <c r="M19" s="26">
        <f ca="1" t="shared" si="1"/>
        <v>0</v>
      </c>
      <c r="N19" s="24">
        <f t="shared" si="2"/>
        <v>44260</v>
      </c>
      <c r="O19" s="23"/>
      <c r="P19" s="27"/>
      <c r="Q19" s="31"/>
    </row>
    <row r="20" ht="27" customHeight="1" spans="2:17">
      <c r="B20" s="14">
        <v>44210</v>
      </c>
      <c r="C20" s="13" t="s">
        <v>65</v>
      </c>
      <c r="D20" s="13" t="s">
        <v>66</v>
      </c>
      <c r="E20" s="13" t="s">
        <v>67</v>
      </c>
      <c r="F20" s="13" t="s">
        <v>27</v>
      </c>
      <c r="G20" s="13" t="s">
        <v>28</v>
      </c>
      <c r="H20" s="15">
        <v>3260</v>
      </c>
      <c r="I20" s="27">
        <v>3165.04854368932</v>
      </c>
      <c r="J20" s="23">
        <f t="shared" si="0"/>
        <v>10318058.2524272</v>
      </c>
      <c r="K20" s="24">
        <v>43836</v>
      </c>
      <c r="L20" s="25">
        <v>2</v>
      </c>
      <c r="M20" s="26">
        <f ca="1" t="shared" si="1"/>
        <v>0</v>
      </c>
      <c r="N20" s="24">
        <f t="shared" si="2"/>
        <v>43896</v>
      </c>
      <c r="O20" s="23"/>
      <c r="P20" s="27"/>
      <c r="Q20" s="31"/>
    </row>
    <row r="21" ht="27" customHeight="1" spans="2:17">
      <c r="B21" s="14">
        <v>44211</v>
      </c>
      <c r="C21" s="13" t="s">
        <v>68</v>
      </c>
      <c r="D21" s="13" t="s">
        <v>69</v>
      </c>
      <c r="E21" s="13" t="s">
        <v>70</v>
      </c>
      <c r="F21" s="13" t="s">
        <v>32</v>
      </c>
      <c r="G21" s="13" t="s">
        <v>28</v>
      </c>
      <c r="H21" s="15">
        <v>1500</v>
      </c>
      <c r="I21" s="27">
        <v>1327.43362831858</v>
      </c>
      <c r="J21" s="23">
        <f t="shared" si="0"/>
        <v>1991150.44247787</v>
      </c>
      <c r="K21" s="24">
        <v>44211</v>
      </c>
      <c r="L21" s="25">
        <v>4</v>
      </c>
      <c r="M21" s="26">
        <f ca="1" t="shared" si="1"/>
        <v>0</v>
      </c>
      <c r="N21" s="24">
        <f t="shared" si="2"/>
        <v>44331</v>
      </c>
      <c r="O21" s="23"/>
      <c r="P21" s="27"/>
      <c r="Q21" s="31"/>
    </row>
    <row r="22" ht="27" customHeight="1" spans="2:17">
      <c r="B22" s="14">
        <v>44212</v>
      </c>
      <c r="C22" s="13" t="s">
        <v>71</v>
      </c>
      <c r="D22" s="13" t="s">
        <v>72</v>
      </c>
      <c r="E22" s="13" t="s">
        <v>73</v>
      </c>
      <c r="F22" s="13" t="s">
        <v>36</v>
      </c>
      <c r="G22" s="13" t="s">
        <v>37</v>
      </c>
      <c r="H22" s="15">
        <v>2000</v>
      </c>
      <c r="I22" s="27">
        <v>1709.40170940171</v>
      </c>
      <c r="J22" s="23">
        <f t="shared" si="0"/>
        <v>3418803.41880342</v>
      </c>
      <c r="K22" s="24">
        <v>44212</v>
      </c>
      <c r="L22" s="25">
        <v>6</v>
      </c>
      <c r="M22" s="26">
        <f ca="1" t="shared" si="1"/>
        <v>0</v>
      </c>
      <c r="N22" s="24">
        <f t="shared" si="2"/>
        <v>44392</v>
      </c>
      <c r="O22" s="23"/>
      <c r="P22" s="27"/>
      <c r="Q22" s="31"/>
    </row>
    <row r="23" ht="27" customHeight="1" spans="2:17">
      <c r="B23" s="14">
        <v>44213</v>
      </c>
      <c r="C23" s="13" t="s">
        <v>74</v>
      </c>
      <c r="D23" s="13" t="s">
        <v>75</v>
      </c>
      <c r="E23" s="13" t="s">
        <v>76</v>
      </c>
      <c r="F23" s="13" t="s">
        <v>22</v>
      </c>
      <c r="G23" s="13" t="s">
        <v>23</v>
      </c>
      <c r="H23" s="15">
        <v>3260</v>
      </c>
      <c r="I23" s="27">
        <v>3165.04854368932</v>
      </c>
      <c r="J23" s="23">
        <f t="shared" si="0"/>
        <v>10318058.2524272</v>
      </c>
      <c r="K23" s="24">
        <v>44213</v>
      </c>
      <c r="L23" s="25">
        <v>6</v>
      </c>
      <c r="M23" s="26">
        <f ca="1" t="shared" si="1"/>
        <v>0</v>
      </c>
      <c r="N23" s="24">
        <f>K23+(L23*30)</f>
        <v>44393</v>
      </c>
      <c r="O23" s="23"/>
      <c r="P23" s="27"/>
      <c r="Q23" s="31"/>
    </row>
    <row r="24" ht="27" customHeight="1" spans="2:17">
      <c r="B24" s="16">
        <v>44214</v>
      </c>
      <c r="C24" s="13" t="s">
        <v>77</v>
      </c>
      <c r="D24" s="13" t="s">
        <v>78</v>
      </c>
      <c r="E24" s="13" t="s">
        <v>79</v>
      </c>
      <c r="F24" s="13" t="s">
        <v>27</v>
      </c>
      <c r="G24" s="13" t="s">
        <v>28</v>
      </c>
      <c r="H24" s="17">
        <v>1500</v>
      </c>
      <c r="I24" s="28">
        <v>1327.43362831858</v>
      </c>
      <c r="J24" s="23">
        <f t="shared" si="0"/>
        <v>1991150.44247787</v>
      </c>
      <c r="K24" s="24">
        <v>44214</v>
      </c>
      <c r="L24" s="25">
        <v>24</v>
      </c>
      <c r="M24" s="26">
        <f ca="1">IF((TODAY()-N24)&gt;=0,0,1)</f>
        <v>1</v>
      </c>
      <c r="N24" s="24">
        <f>K24+(L24*30)</f>
        <v>44934</v>
      </c>
      <c r="O24" s="23"/>
      <c r="P24" s="29"/>
      <c r="Q24" s="32"/>
    </row>
    <row r="25" ht="27" customHeight="1" spans="2:17">
      <c r="B25" s="14">
        <v>44215</v>
      </c>
      <c r="C25" s="13" t="s">
        <v>80</v>
      </c>
      <c r="D25" s="13" t="s">
        <v>81</v>
      </c>
      <c r="E25" s="13" t="s">
        <v>82</v>
      </c>
      <c r="F25" s="13" t="s">
        <v>32</v>
      </c>
      <c r="G25" s="13" t="s">
        <v>28</v>
      </c>
      <c r="H25" s="15">
        <v>3260</v>
      </c>
      <c r="I25" s="27">
        <v>2884.95575221239</v>
      </c>
      <c r="J25" s="23">
        <f>H25*I25</f>
        <v>9404955.75221239</v>
      </c>
      <c r="K25" s="24">
        <v>44215</v>
      </c>
      <c r="L25" s="25">
        <v>6</v>
      </c>
      <c r="M25" s="26">
        <f ca="1">IF((TODAY()-N25)&gt;=0,0,1)</f>
        <v>0</v>
      </c>
      <c r="N25" s="24">
        <f>K25+(L25*30)</f>
        <v>44395</v>
      </c>
      <c r="O25" s="23"/>
      <c r="P25" s="27"/>
      <c r="Q25" s="31"/>
    </row>
  </sheetData>
  <mergeCells count="1">
    <mergeCell ref="B2:G4"/>
  </mergeCells>
  <conditionalFormatting sqref="M7:M25">
    <cfRule type="iconSet" priority="1">
      <iconSet iconSet="3Symbols" showValue="0">
        <cfvo type="percent" val="0"/>
        <cfvo type="percent" val="33"/>
        <cfvo type="percent" val="67"/>
      </iconSet>
    </cfRule>
  </conditionalFormatting>
  <conditionalFormatting sqref="J3 L3">
    <cfRule type="iconSet" priority="2">
      <iconSet iconSet="3Symbols" showValue="0">
        <cfvo type="percent" val="0"/>
        <cfvo type="percent" val="33"/>
        <cfvo type="percent" val="67"/>
      </iconSet>
    </cfRule>
  </conditionalFormatting>
  <conditionalFormatting sqref="B7:Q25">
    <cfRule type="expression" dxfId="0" priority="3">
      <formula>MOD(ROW()-1,2)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</dc:creator>
  <cp:lastModifiedBy>铭</cp:lastModifiedBy>
  <dcterms:created xsi:type="dcterms:W3CDTF">2020-01-14T08:51:00Z</dcterms:created>
  <dcterms:modified xsi:type="dcterms:W3CDTF">2022-01-13T08:38:14Z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23A89AC4E67442FEA10E1DB3D34882BA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v1.0_mb_QxezsCk/rNsGhPDMzv3BFQ==</vt:lpwstr>
  </property>
</Properties>
</file>